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FcoSepulveda/Library/Mobile Documents/com~apple~CloudDocs/Cursos MFM/Intro a SAA/"/>
    </mc:Choice>
  </mc:AlternateContent>
  <bookViews>
    <workbookView xWindow="0" yWindow="460" windowWidth="25600" windowHeight="14320" tabRatio="500"/>
  </bookViews>
  <sheets>
    <sheet name="Perfil del Inversionista" sheetId="3" r:id="rId1"/>
    <sheet name="No modificar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3" i="3" l="1"/>
  <c r="B48" i="3"/>
  <c r="F48" i="3"/>
  <c r="B49" i="3"/>
  <c r="F49" i="3"/>
  <c r="B50" i="3"/>
  <c r="F50" i="3"/>
  <c r="C48" i="3"/>
  <c r="G48" i="3"/>
  <c r="C49" i="3"/>
  <c r="G49" i="3"/>
  <c r="C50" i="3"/>
  <c r="G50" i="3"/>
  <c r="C47" i="3"/>
  <c r="G47" i="3"/>
  <c r="B47" i="3"/>
  <c r="F47" i="3"/>
  <c r="G51" i="3"/>
  <c r="A52" i="3"/>
  <c r="F51" i="3"/>
</calcChain>
</file>

<file path=xl/sharedStrings.xml><?xml version="1.0" encoding="utf-8"?>
<sst xmlns="http://schemas.openxmlformats.org/spreadsheetml/2006/main" count="118" uniqueCount="59">
  <si>
    <t>Entre 46 - 60 años</t>
  </si>
  <si>
    <t>Más de 60 años</t>
  </si>
  <si>
    <t>Entre 18 - 30 años</t>
  </si>
  <si>
    <t>Entre 31 - 45 años</t>
  </si>
  <si>
    <t>Entre 1% - 10%</t>
  </si>
  <si>
    <t>Entre 11% - 30%</t>
  </si>
  <si>
    <t>Entre 31% - 50%</t>
  </si>
  <si>
    <t>Más de 50%</t>
  </si>
  <si>
    <t>Si el objetivo que quiere lograr la persona es importante, entonces no se debe aceptar mucho nivel de riesgo. Mientras que para los objetivos "no tan importantes", se puede aceptar más riesgos.</t>
  </si>
  <si>
    <t>Menos de 6 meses</t>
  </si>
  <si>
    <t>6 meses - 1 año</t>
  </si>
  <si>
    <t>1 año - 3 años</t>
  </si>
  <si>
    <t>más de 3 años</t>
  </si>
  <si>
    <t>A</t>
  </si>
  <si>
    <t>B</t>
  </si>
  <si>
    <t>C</t>
  </si>
  <si>
    <t>Su respuesta:</t>
  </si>
  <si>
    <t>1. Conociendo al inversionista</t>
  </si>
  <si>
    <t>2. Situación financiera</t>
  </si>
  <si>
    <t>RESPUESTA</t>
  </si>
  <si>
    <t>3. Objetivos de la inversión</t>
  </si>
  <si>
    <t>4. Horizonte de inversión</t>
  </si>
  <si>
    <t>Perfil del inversionista</t>
  </si>
  <si>
    <t>Autor: Francisco J. Sepúlveda (Mejor que el Fondo Mutuo)</t>
  </si>
  <si>
    <t>1.1 ¿Qué edad tiene usted?</t>
  </si>
  <si>
    <t>1.2 ¿Cuál de las siguientes afirmaciones lo representa mejor?</t>
  </si>
  <si>
    <t>2.1 ¿Cuánto dinero, en porcentaje de su sueldo, puede destinar a inversiones al mes?</t>
  </si>
  <si>
    <r>
      <rPr>
        <b/>
        <sz val="12"/>
        <color theme="1"/>
        <rFont val="Calibri"/>
        <family val="2"/>
        <scheme val="minor"/>
      </rPr>
      <t>Explicación:</t>
    </r>
    <r>
      <rPr>
        <sz val="12"/>
        <color theme="1"/>
        <rFont val="Calibri"/>
        <family val="2"/>
        <scheme val="minor"/>
      </rPr>
      <t xml:space="preserve"> Es importante también determinar el tiempo que usted está dispuesto/dispuesta a comprometer con sus inversiones. Una persona típicamente está dispuesta a asumir más riesgos y rentabilizar más si su horizonte de inversión es largo, pues esto aumenta la probabilidad de que, en caso de potenciales pérdidas, puedan recuperarse el capital en el tiempo.</t>
    </r>
  </si>
  <si>
    <t>Importante</t>
  </si>
  <si>
    <t>Sería agradable alcanzar</t>
  </si>
  <si>
    <t>3.1 Escriba qué es lo que quiere lograr con sus inversiones, y el grado de importancia que tienen para usted</t>
  </si>
  <si>
    <t>4.1 ¿Cuánto tiempo desea mantener sus inversiones? Detallar por objetivos</t>
  </si>
  <si>
    <t>5. Construcción del portafolio de inversión</t>
  </si>
  <si>
    <t>Horizonte \ Objetivo</t>
  </si>
  <si>
    <t>Objetivo 1.</t>
  </si>
  <si>
    <t>Objetivo 2.</t>
  </si>
  <si>
    <t>Objetivo 3.</t>
  </si>
  <si>
    <t>Objetivo 4.</t>
  </si>
  <si>
    <t>Si respuesta a pregunta 1.2 es alternativa A</t>
  </si>
  <si>
    <t>Si respuesta a pregunta 1.2 es alternativa B</t>
  </si>
  <si>
    <t>Si respuesta a pregunta 1.2 es alternativa C</t>
  </si>
  <si>
    <r>
      <t xml:space="preserve">Nota: Estas tablas </t>
    </r>
    <r>
      <rPr>
        <b/>
        <i/>
        <sz val="12"/>
        <color theme="1"/>
        <rFont val="Calibri"/>
        <family val="2"/>
        <scheme val="minor"/>
      </rPr>
      <t>son sugerencias</t>
    </r>
    <r>
      <rPr>
        <i/>
        <sz val="12"/>
        <color theme="1"/>
        <rFont val="Calibri"/>
        <family val="2"/>
        <scheme val="minor"/>
      </rPr>
      <t>, por lo que puedes cambiar la composición si así lo deseas</t>
    </r>
  </si>
  <si>
    <t>Renta Fija</t>
  </si>
  <si>
    <t>Acciones</t>
  </si>
  <si>
    <t>AUXILIAR</t>
  </si>
  <si>
    <t>Portafolio Final</t>
  </si>
  <si>
    <t>Lista de Objetivos</t>
  </si>
  <si>
    <r>
      <rPr>
        <b/>
        <i/>
        <sz val="12"/>
        <color theme="1"/>
        <rFont val="Calibri"/>
        <family val="2"/>
        <scheme val="minor"/>
      </rPr>
      <t>A)</t>
    </r>
    <r>
      <rPr>
        <i/>
        <sz val="12"/>
        <color theme="1"/>
        <rFont val="Calibri"/>
        <family val="2"/>
        <scheme val="minor"/>
      </rPr>
      <t xml:space="preserve"> Espero que mi inversión tenga rentabilidades mayores en el largo plazo asumiendo mayores riesgos</t>
    </r>
  </si>
  <si>
    <r>
      <rPr>
        <b/>
        <i/>
        <sz val="12"/>
        <color theme="1"/>
        <rFont val="Calibri"/>
        <family val="2"/>
        <scheme val="minor"/>
      </rPr>
      <t>C)</t>
    </r>
    <r>
      <rPr>
        <i/>
        <sz val="12"/>
        <color theme="1"/>
        <rFont val="Calibri"/>
        <family val="2"/>
        <scheme val="minor"/>
      </rPr>
      <t xml:space="preserve"> Prefiero rentabilidades menores en el largo plazo, pero evitar enfrentar disminuciones de capital</t>
    </r>
  </si>
  <si>
    <r>
      <rPr>
        <b/>
        <i/>
        <sz val="12"/>
        <color theme="1"/>
        <rFont val="Calibri"/>
        <family val="2"/>
        <scheme val="minor"/>
      </rPr>
      <t>B)</t>
    </r>
    <r>
      <rPr>
        <i/>
        <sz val="12"/>
        <color theme="1"/>
        <rFont val="Calibri"/>
        <family val="2"/>
        <scheme val="minor"/>
      </rPr>
      <t xml:space="preserve"> Acepto</t>
    </r>
    <r>
      <rPr>
        <i/>
        <u/>
        <sz val="12"/>
        <color theme="1"/>
        <rFont val="Calibri"/>
        <family val="2"/>
        <scheme val="minor"/>
      </rPr>
      <t xml:space="preserve"> sólo algunas alzas y bajas de rentabilidad</t>
    </r>
    <r>
      <rPr>
        <i/>
        <sz val="12"/>
        <color theme="1"/>
        <rFont val="Calibri"/>
        <family val="2"/>
        <scheme val="minor"/>
      </rPr>
      <t>, porque estimo que a largo plazo la rentabilidad de mis ahorros puede ser mayor que en instrumentos de corto plazo</t>
    </r>
  </si>
  <si>
    <t>(Algunos ejemplos: Ahorro para la jubilación, pagar la eduación de los hijos, compra de una vivienda, acumulación de patrimonio)</t>
  </si>
  <si>
    <r>
      <rPr>
        <b/>
        <sz val="12"/>
        <color theme="1"/>
        <rFont val="Calibri"/>
        <family val="2"/>
        <scheme val="minor"/>
      </rPr>
      <t xml:space="preserve">Introducción: </t>
    </r>
    <r>
      <rPr>
        <sz val="12"/>
        <color theme="1"/>
        <rFont val="Calibri"/>
        <family val="2"/>
        <scheme val="minor"/>
      </rPr>
      <t>Cada persona es única y sus diferencias, a la hora de invertir, van más allá del dinero. Tienen distinta edad, viven una etapa de vida distinta y además tienen distinta educación y profesión. Lo más importante de todo: tienen distintos objetivos y ambiciones a la hora de invertir. Proporcionar un asesoramiento de inversiones a medida que se ajuste a su situación personal es el centro de lo que hacemos en Mejor que el Fondo Mutuo</t>
    </r>
  </si>
  <si>
    <r>
      <rPr>
        <b/>
        <sz val="12"/>
        <color theme="1"/>
        <rFont val="Calibri"/>
        <family val="2"/>
        <scheme val="minor"/>
      </rPr>
      <t>Explicación:</t>
    </r>
    <r>
      <rPr>
        <sz val="12"/>
        <color theme="1"/>
        <rFont val="Calibri"/>
        <family val="2"/>
        <scheme val="minor"/>
      </rPr>
      <t xml:space="preserve"> Una persona con un poder de ahorro mayor (que tiene pocos gastos en relación a su sueldo), tiene mayor capacidad de asumir riesgos. Si una persona puede ahorrar poco (porque tiene muchos gastos en relación a su sueldo), entonces su capacidad de tomar riesgos es menor.</t>
    </r>
  </si>
  <si>
    <r>
      <rPr>
        <b/>
        <sz val="12"/>
        <color theme="1"/>
        <rFont val="Calibri"/>
        <family val="2"/>
        <scheme val="minor"/>
      </rPr>
      <t>Explicación:</t>
    </r>
    <r>
      <rPr>
        <sz val="12"/>
        <color theme="1"/>
        <rFont val="Calibri"/>
        <family val="2"/>
        <scheme val="minor"/>
      </rPr>
      <t xml:space="preserve"> Es importante saber qué es lo que quiere lograr al invertir, pues permite determinar cuánto riesgo está usted dispuesto/dispuesta a aceptar. Por eso es importante entender qué es lo que quiere lograr al invertir. Los ejemplos típicos son: Mejorar su jubilación, acumular patrimonio para la eduación de los hijos, un auto o una vivienda propia. Típicamente no todos los objetivos tienen la misma prioridad: Algunas metas son importantes de cumplir, mientras que otras serían agradables alcanzar.</t>
    </r>
  </si>
  <si>
    <r>
      <rPr>
        <b/>
        <sz val="12"/>
        <color theme="1"/>
        <rFont val="Calibri"/>
        <family val="2"/>
        <scheme val="minor"/>
      </rPr>
      <t>Explicación:</t>
    </r>
    <r>
      <rPr>
        <sz val="12"/>
        <color theme="1"/>
        <rFont val="Calibri"/>
        <family val="2"/>
        <scheme val="minor"/>
      </rPr>
      <t xml:space="preserve"> Ahora que se tiene claridad en los objetivos en los que quiere invertir, la cantidad de dinero, y la importancia de los objetivos, construirá ahora su portafolio de inversión.</t>
    </r>
  </si>
  <si>
    <t>5.1 ¿Cuánto dinero de sus inversiones, en porcentaje, asignarás a cada objetivo de inversión? Modifique las celdar verdes según su preferencia (la suma debe dar 100% exacto).</t>
  </si>
  <si>
    <r>
      <rPr>
        <b/>
        <i/>
        <sz val="12"/>
        <color theme="1"/>
        <rFont val="Calibri"/>
        <family val="2"/>
        <scheme val="minor"/>
      </rPr>
      <t>¿Quieres comenzar a invertir en su portafolio?</t>
    </r>
    <r>
      <rPr>
        <sz val="12"/>
        <color theme="1"/>
        <rFont val="Calibri"/>
        <family val="2"/>
        <scheme val="minor"/>
      </rPr>
      <t xml:space="preserve"> Escríbeme a </t>
    </r>
    <r>
      <rPr>
        <b/>
        <sz val="12"/>
        <color theme="1"/>
        <rFont val="Calibri"/>
        <family val="2"/>
        <scheme val="minor"/>
      </rPr>
      <t>francisco@mejorqueelfondomutuo.com</t>
    </r>
    <r>
      <rPr>
        <sz val="12"/>
        <color theme="1"/>
        <rFont val="Calibri"/>
        <family val="2"/>
        <scheme val="minor"/>
      </rPr>
      <t xml:space="preserve">, </t>
    </r>
    <r>
      <rPr>
        <u/>
        <sz val="12"/>
        <color theme="1"/>
        <rFont val="Calibri"/>
        <family val="2"/>
        <scheme val="minor"/>
      </rPr>
      <t>adjuntando tu perfil de inversionista</t>
    </r>
    <r>
      <rPr>
        <sz val="12"/>
        <color theme="1"/>
        <rFont val="Calibri"/>
        <family val="2"/>
        <scheme val="minor"/>
      </rPr>
      <t xml:space="preserve"> y me pondré en contacto contigo.</t>
    </r>
  </si>
  <si>
    <t>Porcentaje del capital destinado a inversiones va a este objetivo</t>
  </si>
  <si>
    <t>PORTAFOLIO DE INVERSIONES SUGERIDO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</si>
</sst>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 wrapText="1"/>
    </xf>
    <xf numFmtId="0" fontId="3" fillId="0" borderId="0" xfId="0" applyFont="1" applyFill="1" applyAlignment="1"/>
    <xf numFmtId="0" fontId="3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/>
    <xf numFmtId="9" fontId="0" fillId="0" borderId="3" xfId="1" applyFon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8" xfId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3" borderId="4" xfId="0" applyFont="1" applyFill="1" applyBorder="1" applyAlignment="1">
      <alignment horizontal="center"/>
    </xf>
    <xf numFmtId="9" fontId="0" fillId="0" borderId="0" xfId="0" applyNumberFormat="1"/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6" fillId="0" borderId="5" xfId="0" applyFont="1" applyBorder="1" applyAlignment="1">
      <alignment horizontal="right"/>
    </xf>
    <xf numFmtId="9" fontId="1" fillId="0" borderId="6" xfId="1" applyFont="1" applyBorder="1" applyAlignment="1">
      <alignment horizontal="center" vertical="center"/>
    </xf>
    <xf numFmtId="9" fontId="1" fillId="0" borderId="7" xfId="1" applyFont="1" applyBorder="1" applyAlignment="1">
      <alignment horizontal="center" vertical="center"/>
    </xf>
    <xf numFmtId="0" fontId="6" fillId="0" borderId="3" xfId="0" applyFont="1" applyBorder="1" applyAlignment="1">
      <alignment horizontal="right"/>
    </xf>
    <xf numFmtId="9" fontId="1" fillId="0" borderId="0" xfId="1" applyFont="1" applyBorder="1" applyAlignment="1">
      <alignment horizontal="center" vertical="center"/>
    </xf>
    <xf numFmtId="9" fontId="1" fillId="0" borderId="2" xfId="1" applyFont="1" applyBorder="1" applyAlignment="1">
      <alignment horizontal="center" vertical="center"/>
    </xf>
    <xf numFmtId="0" fontId="6" fillId="0" borderId="8" xfId="0" applyFont="1" applyBorder="1" applyAlignment="1">
      <alignment horizontal="right"/>
    </xf>
    <xf numFmtId="9" fontId="1" fillId="0" borderId="1" xfId="1" applyFont="1" applyBorder="1" applyAlignment="1">
      <alignment horizontal="center" vertical="center"/>
    </xf>
    <xf numFmtId="9" fontId="1" fillId="0" borderId="9" xfId="1" applyFont="1" applyBorder="1" applyAlignment="1">
      <alignment horizontal="center" vertical="center"/>
    </xf>
    <xf numFmtId="9" fontId="1" fillId="0" borderId="5" xfId="1" applyFont="1" applyBorder="1" applyAlignment="1">
      <alignment horizontal="center" vertical="center"/>
    </xf>
    <xf numFmtId="9" fontId="1" fillId="0" borderId="3" xfId="1" applyFont="1" applyBorder="1" applyAlignment="1">
      <alignment horizontal="center" vertical="center"/>
    </xf>
    <xf numFmtId="9" fontId="1" fillId="0" borderId="8" xfId="1" applyFont="1" applyBorder="1" applyAlignment="1">
      <alignment horizontal="center" vertical="center"/>
    </xf>
    <xf numFmtId="0" fontId="9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2" borderId="6" xfId="1" applyNumberFormat="1" applyFont="1" applyFill="1" applyBorder="1" applyAlignment="1">
      <alignment horizontal="center"/>
    </xf>
    <xf numFmtId="164" fontId="0" fillId="2" borderId="7" xfId="1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0" fillId="2" borderId="0" xfId="1" applyNumberFormat="1" applyFont="1" applyFill="1" applyBorder="1" applyAlignment="1">
      <alignment horizontal="center"/>
    </xf>
    <xf numFmtId="164" fontId="0" fillId="2" borderId="2" xfId="1" applyNumberFormat="1" applyFont="1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164" fontId="0" fillId="2" borderId="9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9" fontId="2" fillId="0" borderId="11" xfId="1" applyFont="1" applyBorder="1" applyAlignment="1">
      <alignment horizontal="center" vertical="center"/>
    </xf>
    <xf numFmtId="9" fontId="2" fillId="0" borderId="12" xfId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'Perfil del Inversionista'!$A$51:$E$51</c:f>
          <c:strCache>
            <c:ptCount val="5"/>
            <c:pt idx="0">
              <c:v>PORTAFOLIO DE INVERSIONES SUGERIDO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'Perfil del Inversionista'!$F$46:$G$46</c:f>
              <c:strCache>
                <c:ptCount val="2"/>
                <c:pt idx="0">
                  <c:v>Renta Fija</c:v>
                </c:pt>
                <c:pt idx="1">
                  <c:v>Acciones</c:v>
                </c:pt>
              </c:strCache>
            </c:strRef>
          </c:cat>
          <c:val>
            <c:numRef>
              <c:f>'Perfil del Inversionista'!$F$51:$G$51</c:f>
              <c:numCache>
                <c:formatCode>0%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92363</xdr:colOff>
      <xdr:row>0</xdr:row>
      <xdr:rowOff>23092</xdr:rowOff>
    </xdr:from>
    <xdr:to>
      <xdr:col>10</xdr:col>
      <xdr:colOff>85528</xdr:colOff>
      <xdr:row>1</xdr:row>
      <xdr:rowOff>934906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5763" y="23092"/>
          <a:ext cx="4420385" cy="1239474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53</xdr:row>
      <xdr:rowOff>22859</xdr:rowOff>
    </xdr:from>
    <xdr:to>
      <xdr:col>4</xdr:col>
      <xdr:colOff>1337735</xdr:colOff>
      <xdr:row>68</xdr:row>
      <xdr:rowOff>149013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P68"/>
  <sheetViews>
    <sheetView showGridLines="0" tabSelected="1" workbookViewId="0">
      <selection sqref="A1:C1"/>
    </sheetView>
  </sheetViews>
  <sheetFormatPr baseColWidth="10" defaultRowHeight="16" x14ac:dyDescent="0.2"/>
  <cols>
    <col min="2" max="2" width="12.1640625" customWidth="1"/>
    <col min="4" max="4" width="11.1640625" customWidth="1"/>
    <col min="5" max="5" width="17.83203125" customWidth="1"/>
    <col min="6" max="6" width="13.33203125" customWidth="1"/>
    <col min="7" max="7" width="11.1640625" customWidth="1"/>
  </cols>
  <sheetData>
    <row r="1" spans="1:16" ht="25.75" x14ac:dyDescent="0.5">
      <c r="A1" s="39" t="s">
        <v>22</v>
      </c>
      <c r="B1" s="39"/>
      <c r="C1" s="39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6" ht="76" customHeight="1" x14ac:dyDescent="0.2">
      <c r="A2" s="38" t="s">
        <v>23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6" ht="16" customHeight="1" x14ac:dyDescent="0.2">
      <c r="A3" s="40" t="s">
        <v>51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3"/>
    </row>
    <row r="4" spans="1:16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"/>
    </row>
    <row r="5" spans="1:16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3"/>
    </row>
    <row r="7" spans="1:16" x14ac:dyDescent="0.2">
      <c r="A7" s="2" t="s">
        <v>17</v>
      </c>
    </row>
    <row r="8" spans="1:16" x14ac:dyDescent="0.2">
      <c r="A8" s="35" t="s">
        <v>24</v>
      </c>
      <c r="B8" s="35"/>
      <c r="C8" s="41" t="s">
        <v>19</v>
      </c>
      <c r="D8" s="41"/>
    </row>
    <row r="9" spans="1:16" x14ac:dyDescent="0.2">
      <c r="A9" s="35" t="s">
        <v>25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6" x14ac:dyDescent="0.2">
      <c r="A10" s="35" t="s">
        <v>47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</row>
    <row r="11" spans="1:16" x14ac:dyDescent="0.2">
      <c r="A11" s="35" t="s">
        <v>49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2" spans="1:16" x14ac:dyDescent="0.2">
      <c r="A12" s="35" t="s">
        <v>48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6" x14ac:dyDescent="0.2">
      <c r="A13" s="42" t="s">
        <v>16</v>
      </c>
      <c r="B13" s="42"/>
      <c r="C13" s="41" t="s">
        <v>19</v>
      </c>
      <c r="D13" s="41"/>
    </row>
    <row r="15" spans="1:16" x14ac:dyDescent="0.2">
      <c r="A15" s="2" t="s">
        <v>18</v>
      </c>
    </row>
    <row r="16" spans="1:16" x14ac:dyDescent="0.2">
      <c r="A16" s="43" t="s">
        <v>52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</row>
    <row r="17" spans="1:15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</row>
    <row r="18" spans="1:15" x14ac:dyDescent="0.2">
      <c r="A18" s="35" t="s">
        <v>26</v>
      </c>
      <c r="B18" s="35"/>
      <c r="C18" s="35"/>
      <c r="D18" s="35"/>
      <c r="E18" s="35"/>
      <c r="F18" s="35"/>
      <c r="G18" s="41" t="s">
        <v>19</v>
      </c>
      <c r="H18" s="41"/>
    </row>
    <row r="20" spans="1:15" x14ac:dyDescent="0.2">
      <c r="A20" s="2" t="s">
        <v>20</v>
      </c>
    </row>
    <row r="21" spans="1:15" ht="16" customHeight="1" x14ac:dyDescent="0.2">
      <c r="A21" s="43" t="s">
        <v>53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</row>
    <row r="22" spans="1:1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</row>
    <row r="23" spans="1:1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</row>
    <row r="24" spans="1:15" x14ac:dyDescent="0.2">
      <c r="A24" s="44" t="s">
        <v>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</row>
    <row r="25" spans="1:15" x14ac:dyDescent="0.2">
      <c r="A25" s="35" t="s">
        <v>30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6" spans="1:15" x14ac:dyDescent="0.2">
      <c r="A26" s="35" t="s">
        <v>50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</row>
    <row r="27" spans="1:15" ht="15.5" customHeight="1" x14ac:dyDescent="0.2">
      <c r="A27" s="7" t="s">
        <v>34</v>
      </c>
      <c r="B27" s="68"/>
      <c r="C27" s="69"/>
      <c r="D27" s="69"/>
      <c r="E27" s="69"/>
      <c r="F27" s="70"/>
      <c r="G27" s="68" t="s">
        <v>19</v>
      </c>
      <c r="H27" s="70"/>
      <c r="I27" s="5"/>
      <c r="J27" s="5"/>
      <c r="K27" s="5"/>
      <c r="L27" s="5"/>
      <c r="M27" s="5"/>
      <c r="N27" s="5"/>
      <c r="O27" s="5"/>
    </row>
    <row r="28" spans="1:15" ht="15.5" customHeight="1" x14ac:dyDescent="0.2">
      <c r="A28" s="7" t="s">
        <v>35</v>
      </c>
      <c r="B28" s="71"/>
      <c r="C28" s="72"/>
      <c r="D28" s="72"/>
      <c r="E28" s="72"/>
      <c r="F28" s="73"/>
      <c r="G28" s="71" t="s">
        <v>19</v>
      </c>
      <c r="H28" s="73"/>
      <c r="I28" s="5"/>
      <c r="J28" s="5"/>
      <c r="K28" s="5"/>
      <c r="L28" s="5"/>
      <c r="M28" s="5"/>
      <c r="N28" s="5"/>
      <c r="O28" s="5"/>
    </row>
    <row r="29" spans="1:15" ht="15.5" customHeight="1" x14ac:dyDescent="0.2">
      <c r="A29" s="7" t="s">
        <v>36</v>
      </c>
      <c r="B29" s="71"/>
      <c r="C29" s="72"/>
      <c r="D29" s="72"/>
      <c r="E29" s="72"/>
      <c r="F29" s="73"/>
      <c r="G29" s="71" t="s">
        <v>19</v>
      </c>
      <c r="H29" s="73"/>
      <c r="I29" s="5"/>
      <c r="J29" s="5"/>
      <c r="K29" s="5"/>
      <c r="L29" s="5"/>
      <c r="M29" s="5"/>
      <c r="N29" s="5"/>
      <c r="O29" s="5"/>
    </row>
    <row r="30" spans="1:15" x14ac:dyDescent="0.2">
      <c r="A30" s="7" t="s">
        <v>37</v>
      </c>
      <c r="B30" s="74"/>
      <c r="C30" s="75"/>
      <c r="D30" s="75"/>
      <c r="E30" s="75"/>
      <c r="F30" s="76"/>
      <c r="G30" s="74" t="s">
        <v>19</v>
      </c>
      <c r="H30" s="76"/>
      <c r="I30" s="5"/>
      <c r="J30" s="5"/>
      <c r="K30" s="5"/>
      <c r="L30" s="5"/>
      <c r="M30" s="5"/>
      <c r="N30" s="5"/>
      <c r="O30" s="5"/>
    </row>
    <row r="32" spans="1:15" x14ac:dyDescent="0.2">
      <c r="A32" s="2" t="s">
        <v>21</v>
      </c>
    </row>
    <row r="33" spans="1:15" x14ac:dyDescent="0.2">
      <c r="A33" s="43" t="s">
        <v>27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</row>
    <row r="34" spans="1:1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</row>
    <row r="35" spans="1:15" x14ac:dyDescent="0.2">
      <c r="A35" s="6" t="s">
        <v>31</v>
      </c>
      <c r="B35" s="6"/>
      <c r="C35" s="6"/>
      <c r="D35" s="6"/>
    </row>
    <row r="36" spans="1:15" x14ac:dyDescent="0.2">
      <c r="A36" s="7" t="s">
        <v>34</v>
      </c>
      <c r="B36" s="41" t="s">
        <v>19</v>
      </c>
      <c r="C36" s="41"/>
    </row>
    <row r="37" spans="1:15" x14ac:dyDescent="0.2">
      <c r="A37" s="7" t="s">
        <v>35</v>
      </c>
      <c r="B37" s="41" t="s">
        <v>19</v>
      </c>
      <c r="C37" s="41"/>
    </row>
    <row r="38" spans="1:15" x14ac:dyDescent="0.2">
      <c r="A38" s="7" t="s">
        <v>36</v>
      </c>
      <c r="B38" s="41" t="s">
        <v>19</v>
      </c>
      <c r="C38" s="41"/>
    </row>
    <row r="39" spans="1:15" x14ac:dyDescent="0.2">
      <c r="A39" s="7" t="s">
        <v>37</v>
      </c>
      <c r="B39" s="41" t="s">
        <v>19</v>
      </c>
      <c r="C39" s="41"/>
    </row>
    <row r="41" spans="1:15" x14ac:dyDescent="0.2">
      <c r="A41" s="2" t="s">
        <v>32</v>
      </c>
    </row>
    <row r="42" spans="1:15" ht="15.5" customHeight="1" x14ac:dyDescent="0.2">
      <c r="A42" s="43" t="s">
        <v>54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</row>
    <row r="43" spans="1:15" ht="15.5" customHeight="1" x14ac:dyDescent="0.2">
      <c r="A43" s="36" t="s">
        <v>55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15"/>
      <c r="O43" s="15"/>
    </row>
    <row r="44" spans="1:15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4"/>
    </row>
    <row r="45" spans="1:15" ht="15.5" customHeight="1" x14ac:dyDescent="0.2">
      <c r="A45" s="62" t="s">
        <v>46</v>
      </c>
      <c r="B45" s="49" t="s">
        <v>42</v>
      </c>
      <c r="C45" s="49" t="s">
        <v>43</v>
      </c>
      <c r="D45" s="49" t="s">
        <v>57</v>
      </c>
      <c r="E45" s="49"/>
      <c r="F45" s="67" t="s">
        <v>45</v>
      </c>
      <c r="G45" s="67"/>
      <c r="H45" s="50"/>
      <c r="I45" s="50"/>
      <c r="J45" s="8" t="s">
        <v>41</v>
      </c>
    </row>
    <row r="46" spans="1:15" x14ac:dyDescent="0.2">
      <c r="A46" s="62"/>
      <c r="B46" s="49"/>
      <c r="C46" s="49"/>
      <c r="D46" s="49"/>
      <c r="E46" s="49"/>
      <c r="F46" s="18" t="s">
        <v>42</v>
      </c>
      <c r="G46" s="19" t="s">
        <v>43</v>
      </c>
      <c r="H46" s="50"/>
      <c r="I46" s="50"/>
      <c r="J46" s="53" t="s">
        <v>38</v>
      </c>
      <c r="K46" s="54"/>
      <c r="L46" s="54"/>
      <c r="M46" s="54"/>
      <c r="N46" s="54"/>
      <c r="O46" s="55"/>
    </row>
    <row r="47" spans="1:15" x14ac:dyDescent="0.2">
      <c r="A47" s="20" t="s">
        <v>34</v>
      </c>
      <c r="B47" s="29" t="str">
        <f>IFERROR(IF($C$13="A",VLOOKUP($B36,$J$49:$O$52,VLOOKUP($G27,'No modificar'!$B$9:$C$10,2,0),0),IF($C$13="B",VLOOKUP($B36,$J$57:$O$60,VLOOKUP($G27,'No modificar'!$B$9:$C$10,2,0),0),IF($C$13="C",VLOOKUP($B36,$J$65:$O$68,VLOOKUP($G27,'No modificar'!$B$9:$C$10,2,0),0),"ERROR"))),"")</f>
        <v>ERROR</v>
      </c>
      <c r="C47" s="21" t="str">
        <f>IFERROR(IF($C$13="A",VLOOKUP($B36,$J$49:$O$52,1+VLOOKUP($G27,'No modificar'!$B$9:$C$10,2,0),0),IF($C$13="B",VLOOKUP($B36,$J$57:$O$60,1+VLOOKUP($G27,'No modificar'!$B$9:$C$10,2,0),0),IF($C$13="C",VLOOKUP($B36,$J$65:$O$68,1+VLOOKUP($G27,'No modificar'!$B$9:$C$10,2,0),0),"ERROR"))),"")</f>
        <v>ERROR</v>
      </c>
      <c r="D47" s="51">
        <v>0.2</v>
      </c>
      <c r="E47" s="52"/>
      <c r="F47" s="21">
        <f>IFERROR(B47*$D47,0)</f>
        <v>0</v>
      </c>
      <c r="G47" s="22">
        <f>IFERROR(C47*$D47,0)</f>
        <v>0</v>
      </c>
      <c r="H47" s="7"/>
      <c r="I47" s="7"/>
      <c r="J47" s="56" t="s">
        <v>33</v>
      </c>
      <c r="K47" s="57"/>
      <c r="L47" s="53" t="s">
        <v>28</v>
      </c>
      <c r="M47" s="54"/>
      <c r="N47" s="53" t="s">
        <v>29</v>
      </c>
      <c r="O47" s="55"/>
    </row>
    <row r="48" spans="1:15" x14ac:dyDescent="0.2">
      <c r="A48" s="23" t="s">
        <v>35</v>
      </c>
      <c r="B48" s="30" t="str">
        <f>IFERROR(IF($C$13="A",VLOOKUP($B37,$J$49:$O$52,VLOOKUP($G28,'No modificar'!$B$9:$C$10,2,0),0),IF($C$13="B",VLOOKUP($B37,$J$57:$O$60,VLOOKUP($G28,'No modificar'!$B$9:$C$10,2,0),0),IF($C$13="C",VLOOKUP($B37,$J$65:$O$68,VLOOKUP($G28,'No modificar'!$B$9:$C$10,2,0),0),"ERROR"))),"")</f>
        <v>ERROR</v>
      </c>
      <c r="C48" s="24" t="str">
        <f>IFERROR(IF($C$13="A",VLOOKUP($B37,$J$49:$O$52,1+VLOOKUP($G28,'No modificar'!$B$9:$C$10,2,0),0),IF($C$13="B",VLOOKUP($B37,$J$57:$O$60,1+VLOOKUP($G28,'No modificar'!$B$9:$C$10,2,0),0),IF($C$13="C",VLOOKUP($B37,$J$65:$O$68,1+VLOOKUP($G28,'No modificar'!$B$9:$C$10,2,0),0),"ERROR"))),"")</f>
        <v>ERROR</v>
      </c>
      <c r="D48" s="63">
        <v>0.3</v>
      </c>
      <c r="E48" s="64"/>
      <c r="F48" s="24">
        <f t="shared" ref="F48:F50" si="0">IFERROR(B48*$D48,0)</f>
        <v>0</v>
      </c>
      <c r="G48" s="25">
        <f t="shared" ref="G48:G50" si="1">IFERROR(C48*$D48,0)</f>
        <v>0</v>
      </c>
      <c r="H48" s="7"/>
      <c r="I48" s="7"/>
      <c r="J48" s="58"/>
      <c r="K48" s="59"/>
      <c r="L48" s="16" t="s">
        <v>42</v>
      </c>
      <c r="M48" s="16" t="s">
        <v>43</v>
      </c>
      <c r="N48" s="16" t="s">
        <v>42</v>
      </c>
      <c r="O48" s="16" t="s">
        <v>43</v>
      </c>
    </row>
    <row r="49" spans="1:15" x14ac:dyDescent="0.2">
      <c r="A49" s="23" t="s">
        <v>36</v>
      </c>
      <c r="B49" s="30" t="str">
        <f>IFERROR(IF($C$13="A",VLOOKUP($B38,$J$49:$O$52,VLOOKUP($G29,'No modificar'!$B$9:$C$10,2,0),0),IF($C$13="B",VLOOKUP($B38,$J$57:$O$60,VLOOKUP($G29,'No modificar'!$B$9:$C$10,2,0),0),IF($C$13="C",VLOOKUP($B38,$J$65:$O$68,VLOOKUP($G29,'No modificar'!$B$9:$C$10,2,0),0),"ERROR"))),"")</f>
        <v>ERROR</v>
      </c>
      <c r="C49" s="24" t="str">
        <f>IFERROR(IF($C$13="A",VLOOKUP($B38,$J$49:$O$52,1+VLOOKUP($G29,'No modificar'!$B$9:$C$10,2,0),0),IF($C$13="B",VLOOKUP($B38,$J$57:$O$60,1+VLOOKUP($G29,'No modificar'!$B$9:$C$10,2,0),0),IF($C$13="C",VLOOKUP($B38,$J$65:$O$68,1+VLOOKUP($G29,'No modificar'!$B$9:$C$10,2,0),0),"ERROR"))),"")</f>
        <v>ERROR</v>
      </c>
      <c r="D49" s="63">
        <v>0.2</v>
      </c>
      <c r="E49" s="64"/>
      <c r="F49" s="24">
        <f t="shared" si="0"/>
        <v>0</v>
      </c>
      <c r="G49" s="25">
        <f t="shared" si="1"/>
        <v>0</v>
      </c>
      <c r="H49" s="7"/>
      <c r="I49" s="7"/>
      <c r="J49" s="45" t="s">
        <v>9</v>
      </c>
      <c r="K49" s="46"/>
      <c r="L49" s="9">
        <v>0</v>
      </c>
      <c r="M49" s="10">
        <v>0</v>
      </c>
      <c r="N49" s="9">
        <v>0</v>
      </c>
      <c r="O49" s="11">
        <v>0</v>
      </c>
    </row>
    <row r="50" spans="1:15" x14ac:dyDescent="0.2">
      <c r="A50" s="26" t="s">
        <v>37</v>
      </c>
      <c r="B50" s="31" t="str">
        <f>IFERROR(IF($C$13="A",VLOOKUP($B39,$J$49:$O$52,VLOOKUP($G30,'No modificar'!$B$9:$C$10,2,0),0),IF($C$13="B",VLOOKUP($B39,$J$57:$O$60,VLOOKUP($G30,'No modificar'!$B$9:$C$10,2,0),0),IF($C$13="C",VLOOKUP($B39,$J$65:$O$68,VLOOKUP($G30,'No modificar'!$B$9:$C$10,2,0),0),"ERROR"))),"")</f>
        <v>ERROR</v>
      </c>
      <c r="C50" s="27" t="str">
        <f>IFERROR(IF($C$13="A",VLOOKUP($B39,$J$49:$O$52,1+VLOOKUP($G30,'No modificar'!$B$9:$C$10,2,0),0),IF($C$13="B",VLOOKUP($B39,$J$57:$O$60,1+VLOOKUP($G30,'No modificar'!$B$9:$C$10,2,0),0),IF($C$13="C",VLOOKUP($B39,$J$65:$O$68,1+VLOOKUP($G30,'No modificar'!$B$9:$C$10,2,0),0),"ERROR"))),"")</f>
        <v>ERROR</v>
      </c>
      <c r="D50" s="65">
        <v>0.3</v>
      </c>
      <c r="E50" s="66"/>
      <c r="F50" s="27">
        <f t="shared" si="0"/>
        <v>0</v>
      </c>
      <c r="G50" s="28">
        <f t="shared" si="1"/>
        <v>0</v>
      </c>
      <c r="H50" s="7"/>
      <c r="I50" s="7"/>
      <c r="J50" s="45" t="s">
        <v>10</v>
      </c>
      <c r="K50" s="46"/>
      <c r="L50" s="9">
        <v>1</v>
      </c>
      <c r="M50" s="10">
        <v>0</v>
      </c>
      <c r="N50" s="9">
        <v>1</v>
      </c>
      <c r="O50" s="11">
        <v>0</v>
      </c>
    </row>
    <row r="51" spans="1:15" x14ac:dyDescent="0.2">
      <c r="A51" s="60" t="s">
        <v>58</v>
      </c>
      <c r="B51" s="61"/>
      <c r="C51" s="61"/>
      <c r="D51" s="61"/>
      <c r="E51" s="61"/>
      <c r="F51" s="77">
        <f>SUM(F47:F50)</f>
        <v>0</v>
      </c>
      <c r="G51" s="78">
        <f>SUM(G47:G50)</f>
        <v>0</v>
      </c>
      <c r="J51" s="45" t="s">
        <v>11</v>
      </c>
      <c r="K51" s="46"/>
      <c r="L51" s="9">
        <v>0.7</v>
      </c>
      <c r="M51" s="10">
        <v>0.3</v>
      </c>
      <c r="N51" s="9">
        <v>0.4</v>
      </c>
      <c r="O51" s="11">
        <v>0.6</v>
      </c>
    </row>
    <row r="52" spans="1:15" x14ac:dyDescent="0.2">
      <c r="A52" s="32" t="str">
        <f>IFERROR(IF(VLOOKUP($G$18,'No modificar'!$D$2:$E$5,2,0)&lt;'Perfil del Inversionista'!$G$51,CONCATENATE("SUGERENCIA: Se recomienda invertir hasta ",100*VLOOKUP($G$18,'No modificar'!$D$2:$E$5,2,0),"% en acciones, dada su situación financiera contestada en el punto 2.1"),""),"")</f>
        <v/>
      </c>
      <c r="F52" s="17"/>
      <c r="G52" s="17"/>
      <c r="J52" s="47" t="s">
        <v>12</v>
      </c>
      <c r="K52" s="48"/>
      <c r="L52" s="12">
        <v>0.3</v>
      </c>
      <c r="M52" s="13">
        <v>0.7</v>
      </c>
      <c r="N52" s="12">
        <v>0.1</v>
      </c>
      <c r="O52" s="14">
        <v>0.9</v>
      </c>
    </row>
    <row r="53" spans="1:15" x14ac:dyDescent="0.2">
      <c r="A53" s="32" t="str">
        <f>IF(D47+D48+D49+D50=1,"","ERROR, la suma de las celdas en verde debe ser 100% exacto")</f>
        <v/>
      </c>
    </row>
    <row r="54" spans="1:15" x14ac:dyDescent="0.2">
      <c r="F54" s="37" t="s">
        <v>56</v>
      </c>
      <c r="G54" s="37"/>
      <c r="H54" s="37"/>
      <c r="J54" s="53" t="s">
        <v>39</v>
      </c>
      <c r="K54" s="54"/>
      <c r="L54" s="54"/>
      <c r="M54" s="54"/>
      <c r="N54" s="54"/>
      <c r="O54" s="55"/>
    </row>
    <row r="55" spans="1:15" x14ac:dyDescent="0.2">
      <c r="F55" s="37"/>
      <c r="G55" s="37"/>
      <c r="H55" s="37"/>
      <c r="J55" s="56" t="s">
        <v>33</v>
      </c>
      <c r="K55" s="57"/>
      <c r="L55" s="53" t="s">
        <v>28</v>
      </c>
      <c r="M55" s="54"/>
      <c r="N55" s="53" t="s">
        <v>29</v>
      </c>
      <c r="O55" s="55"/>
    </row>
    <row r="56" spans="1:15" x14ac:dyDescent="0.2">
      <c r="F56" s="37"/>
      <c r="G56" s="37"/>
      <c r="H56" s="37"/>
      <c r="J56" s="58"/>
      <c r="K56" s="59"/>
      <c r="L56" s="16" t="s">
        <v>42</v>
      </c>
      <c r="M56" s="16" t="s">
        <v>43</v>
      </c>
      <c r="N56" s="16" t="s">
        <v>42</v>
      </c>
      <c r="O56" s="16" t="s">
        <v>43</v>
      </c>
    </row>
    <row r="57" spans="1:15" x14ac:dyDescent="0.2">
      <c r="F57" s="37"/>
      <c r="G57" s="37"/>
      <c r="H57" s="37"/>
      <c r="J57" s="45" t="s">
        <v>9</v>
      </c>
      <c r="K57" s="46"/>
      <c r="L57" s="9">
        <v>0</v>
      </c>
      <c r="M57" s="10">
        <v>0</v>
      </c>
      <c r="N57" s="9">
        <v>0</v>
      </c>
      <c r="O57" s="11">
        <v>0</v>
      </c>
    </row>
    <row r="58" spans="1:15" x14ac:dyDescent="0.2">
      <c r="F58" s="37"/>
      <c r="G58" s="37"/>
      <c r="H58" s="37"/>
      <c r="J58" s="45" t="s">
        <v>10</v>
      </c>
      <c r="K58" s="46"/>
      <c r="L58" s="9">
        <v>1</v>
      </c>
      <c r="M58" s="10">
        <v>0</v>
      </c>
      <c r="N58" s="9">
        <v>1</v>
      </c>
      <c r="O58" s="11">
        <v>0</v>
      </c>
    </row>
    <row r="59" spans="1:15" x14ac:dyDescent="0.2">
      <c r="F59" s="37"/>
      <c r="G59" s="37"/>
      <c r="H59" s="37"/>
      <c r="J59" s="45" t="s">
        <v>11</v>
      </c>
      <c r="K59" s="46"/>
      <c r="L59" s="9">
        <v>0.8</v>
      </c>
      <c r="M59" s="10">
        <v>0.2</v>
      </c>
      <c r="N59" s="9">
        <v>0.5</v>
      </c>
      <c r="O59" s="11">
        <v>0.5</v>
      </c>
    </row>
    <row r="60" spans="1:15" x14ac:dyDescent="0.2">
      <c r="F60" s="37"/>
      <c r="G60" s="37"/>
      <c r="H60" s="37"/>
      <c r="J60" s="47" t="s">
        <v>12</v>
      </c>
      <c r="K60" s="48"/>
      <c r="L60" s="12">
        <v>0.4</v>
      </c>
      <c r="M60" s="13">
        <v>0.6</v>
      </c>
      <c r="N60" s="12">
        <v>0.2</v>
      </c>
      <c r="O60" s="14">
        <v>0.8</v>
      </c>
    </row>
    <row r="61" spans="1:15" x14ac:dyDescent="0.2">
      <c r="F61" s="37"/>
      <c r="G61" s="37"/>
      <c r="H61" s="37"/>
    </row>
    <row r="62" spans="1:15" x14ac:dyDescent="0.2">
      <c r="F62" s="37"/>
      <c r="G62" s="37"/>
      <c r="H62" s="37"/>
      <c r="J62" s="53" t="s">
        <v>40</v>
      </c>
      <c r="K62" s="54"/>
      <c r="L62" s="54"/>
      <c r="M62" s="54"/>
      <c r="N62" s="54"/>
      <c r="O62" s="55"/>
    </row>
    <row r="63" spans="1:15" x14ac:dyDescent="0.2">
      <c r="F63" s="37"/>
      <c r="G63" s="37"/>
      <c r="H63" s="37"/>
      <c r="J63" s="56" t="s">
        <v>33</v>
      </c>
      <c r="K63" s="57"/>
      <c r="L63" s="53" t="s">
        <v>28</v>
      </c>
      <c r="M63" s="54"/>
      <c r="N63" s="53" t="s">
        <v>29</v>
      </c>
      <c r="O63" s="55"/>
    </row>
    <row r="64" spans="1:15" x14ac:dyDescent="0.2">
      <c r="F64" s="37"/>
      <c r="G64" s="37"/>
      <c r="H64" s="37"/>
      <c r="J64" s="58"/>
      <c r="K64" s="59"/>
      <c r="L64" s="16" t="s">
        <v>42</v>
      </c>
      <c r="M64" s="16" t="s">
        <v>43</v>
      </c>
      <c r="N64" s="16" t="s">
        <v>42</v>
      </c>
      <c r="O64" s="16" t="s">
        <v>43</v>
      </c>
    </row>
    <row r="65" spans="6:15" x14ac:dyDescent="0.2">
      <c r="F65" s="37"/>
      <c r="G65" s="37"/>
      <c r="H65" s="37"/>
      <c r="J65" s="45" t="s">
        <v>9</v>
      </c>
      <c r="K65" s="46"/>
      <c r="L65" s="9">
        <v>0</v>
      </c>
      <c r="M65" s="10">
        <v>0</v>
      </c>
      <c r="N65" s="9">
        <v>0</v>
      </c>
      <c r="O65" s="11">
        <v>0</v>
      </c>
    </row>
    <row r="66" spans="6:15" x14ac:dyDescent="0.2">
      <c r="F66" s="37"/>
      <c r="G66" s="37"/>
      <c r="H66" s="37"/>
      <c r="J66" s="45" t="s">
        <v>10</v>
      </c>
      <c r="K66" s="46"/>
      <c r="L66" s="9">
        <v>1</v>
      </c>
      <c r="M66" s="10">
        <v>0</v>
      </c>
      <c r="N66" s="9">
        <v>1</v>
      </c>
      <c r="O66" s="11">
        <v>0</v>
      </c>
    </row>
    <row r="67" spans="6:15" x14ac:dyDescent="0.2">
      <c r="F67" s="37"/>
      <c r="G67" s="37"/>
      <c r="H67" s="37"/>
      <c r="J67" s="45" t="s">
        <v>11</v>
      </c>
      <c r="K67" s="46"/>
      <c r="L67" s="9">
        <v>0.9</v>
      </c>
      <c r="M67" s="10">
        <v>0.1</v>
      </c>
      <c r="N67" s="9">
        <v>0.8</v>
      </c>
      <c r="O67" s="11">
        <v>0.2</v>
      </c>
    </row>
    <row r="68" spans="6:15" x14ac:dyDescent="0.2">
      <c r="F68" s="37"/>
      <c r="G68" s="37"/>
      <c r="H68" s="37"/>
      <c r="J68" s="47" t="s">
        <v>12</v>
      </c>
      <c r="K68" s="48"/>
      <c r="L68" s="12">
        <v>0.8</v>
      </c>
      <c r="M68" s="13">
        <v>0.2</v>
      </c>
      <c r="N68" s="12">
        <v>0.7</v>
      </c>
      <c r="O68" s="14">
        <v>0.3</v>
      </c>
    </row>
  </sheetData>
  <dataConsolidate/>
  <mergeCells count="69">
    <mergeCell ref="A51:E51"/>
    <mergeCell ref="A45:A46"/>
    <mergeCell ref="J65:K65"/>
    <mergeCell ref="J66:K66"/>
    <mergeCell ref="J67:K67"/>
    <mergeCell ref="J46:O46"/>
    <mergeCell ref="J54:O54"/>
    <mergeCell ref="J55:K56"/>
    <mergeCell ref="L55:M55"/>
    <mergeCell ref="N55:O55"/>
    <mergeCell ref="J51:K51"/>
    <mergeCell ref="J52:K52"/>
    <mergeCell ref="J49:K49"/>
    <mergeCell ref="D48:E48"/>
    <mergeCell ref="D49:E49"/>
    <mergeCell ref="D50:E50"/>
    <mergeCell ref="J68:K68"/>
    <mergeCell ref="B45:B46"/>
    <mergeCell ref="C45:C46"/>
    <mergeCell ref="H45:I46"/>
    <mergeCell ref="D45:E46"/>
    <mergeCell ref="D47:E47"/>
    <mergeCell ref="J57:K57"/>
    <mergeCell ref="J58:K58"/>
    <mergeCell ref="J59:K59"/>
    <mergeCell ref="J60:K60"/>
    <mergeCell ref="J62:O62"/>
    <mergeCell ref="J63:K64"/>
    <mergeCell ref="L63:M63"/>
    <mergeCell ref="N63:O63"/>
    <mergeCell ref="J47:K48"/>
    <mergeCell ref="L47:M47"/>
    <mergeCell ref="J50:K50"/>
    <mergeCell ref="B30:F30"/>
    <mergeCell ref="G30:H30"/>
    <mergeCell ref="A33:O34"/>
    <mergeCell ref="B36:C36"/>
    <mergeCell ref="B37:C37"/>
    <mergeCell ref="B38:C38"/>
    <mergeCell ref="A42:O42"/>
    <mergeCell ref="F45:G45"/>
    <mergeCell ref="N47:O47"/>
    <mergeCell ref="B28:F28"/>
    <mergeCell ref="G28:H28"/>
    <mergeCell ref="B29:F29"/>
    <mergeCell ref="G29:H29"/>
    <mergeCell ref="B39:C39"/>
    <mergeCell ref="G18:H18"/>
    <mergeCell ref="A21:O23"/>
    <mergeCell ref="A24:O24"/>
    <mergeCell ref="A25:O25"/>
    <mergeCell ref="B27:F27"/>
    <mergeCell ref="G27:H27"/>
    <mergeCell ref="A9:M9"/>
    <mergeCell ref="A43:M43"/>
    <mergeCell ref="F54:H68"/>
    <mergeCell ref="A2:O2"/>
    <mergeCell ref="A1:C1"/>
    <mergeCell ref="A3:O5"/>
    <mergeCell ref="A8:B8"/>
    <mergeCell ref="C8:D8"/>
    <mergeCell ref="A26:O26"/>
    <mergeCell ref="A10:M10"/>
    <mergeCell ref="A11:M11"/>
    <mergeCell ref="A12:M12"/>
    <mergeCell ref="A13:B13"/>
    <mergeCell ref="C13:D13"/>
    <mergeCell ref="A16:O17"/>
    <mergeCell ref="A18:F1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'No modificar'!$B$1:$B$5</xm:f>
          </x14:formula1>
          <xm:sqref>C8</xm:sqref>
        </x14:dataValidation>
        <x14:dataValidation type="list" allowBlank="1" showInputMessage="1" showErrorMessage="1">
          <x14:formula1>
            <xm:f>'No modificar'!$D$1:$D$5</xm:f>
          </x14:formula1>
          <xm:sqref>G18</xm:sqref>
        </x14:dataValidation>
        <x14:dataValidation type="list" allowBlank="1" showInputMessage="1" showErrorMessage="1">
          <x14:formula1>
            <xm:f>'No modificar'!$H$1:$H$4</xm:f>
          </x14:formula1>
          <xm:sqref>C13</xm:sqref>
        </x14:dataValidation>
        <x14:dataValidation type="list" allowBlank="1" showInputMessage="1" showErrorMessage="1">
          <x14:formula1>
            <xm:f>'No modificar'!$J$1:$J$3</xm:f>
          </x14:formula1>
          <xm:sqref>G27:H30</xm:sqref>
        </x14:dataValidation>
        <x14:dataValidation type="list" allowBlank="1" showInputMessage="1" showErrorMessage="1">
          <x14:formula1>
            <xm:f>'No modificar'!$F$1:$F$4</xm:f>
          </x14:formula1>
          <xm:sqref>B36:B39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B1:J10"/>
  <sheetViews>
    <sheetView showGridLines="0" workbookViewId="0">
      <selection activeCell="E4" sqref="E4"/>
    </sheetView>
  </sheetViews>
  <sheetFormatPr baseColWidth="10" defaultRowHeight="16" x14ac:dyDescent="0.2"/>
  <cols>
    <col min="10" max="10" width="21.33203125" bestFit="1" customWidth="1"/>
  </cols>
  <sheetData>
    <row r="1" spans="2:10" x14ac:dyDescent="0.3">
      <c r="B1" t="s">
        <v>19</v>
      </c>
      <c r="D1" t="s">
        <v>19</v>
      </c>
      <c r="F1" t="s">
        <v>19</v>
      </c>
      <c r="H1" t="s">
        <v>19</v>
      </c>
      <c r="J1" t="s">
        <v>19</v>
      </c>
    </row>
    <row r="2" spans="2:10" x14ac:dyDescent="0.2">
      <c r="B2" s="1" t="s">
        <v>2</v>
      </c>
      <c r="D2" t="s">
        <v>4</v>
      </c>
      <c r="E2" s="17">
        <v>0.4</v>
      </c>
      <c r="F2" t="s">
        <v>10</v>
      </c>
      <c r="H2" t="s">
        <v>13</v>
      </c>
      <c r="J2" t="s">
        <v>28</v>
      </c>
    </row>
    <row r="3" spans="2:10" x14ac:dyDescent="0.2">
      <c r="B3" s="1" t="s">
        <v>3</v>
      </c>
      <c r="D3" t="s">
        <v>5</v>
      </c>
      <c r="E3" s="17">
        <v>0.8</v>
      </c>
      <c r="F3" t="s">
        <v>11</v>
      </c>
      <c r="H3" t="s">
        <v>14</v>
      </c>
      <c r="J3" t="s">
        <v>29</v>
      </c>
    </row>
    <row r="4" spans="2:10" x14ac:dyDescent="0.2">
      <c r="B4" s="1" t="s">
        <v>0</v>
      </c>
      <c r="D4" t="s">
        <v>6</v>
      </c>
      <c r="E4" s="17">
        <v>0.9</v>
      </c>
      <c r="F4" t="s">
        <v>12</v>
      </c>
      <c r="H4" t="s">
        <v>15</v>
      </c>
    </row>
    <row r="5" spans="2:10" x14ac:dyDescent="0.2">
      <c r="B5" s="1" t="s">
        <v>1</v>
      </c>
      <c r="D5" t="s">
        <v>7</v>
      </c>
      <c r="E5" s="17">
        <v>1</v>
      </c>
    </row>
    <row r="6" spans="2:10" x14ac:dyDescent="0.3">
      <c r="B6" s="1"/>
    </row>
    <row r="8" spans="2:10" x14ac:dyDescent="0.3">
      <c r="B8" s="1" t="s">
        <v>44</v>
      </c>
      <c r="C8" s="1" t="s">
        <v>44</v>
      </c>
    </row>
    <row r="9" spans="2:10" x14ac:dyDescent="0.3">
      <c r="B9" t="s">
        <v>28</v>
      </c>
      <c r="C9">
        <v>3</v>
      </c>
    </row>
    <row r="10" spans="2:10" x14ac:dyDescent="0.2">
      <c r="B10" t="s">
        <v>29</v>
      </c>
      <c r="C10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Perfil del Inversionista</vt:lpstr>
      <vt:lpstr>No modificar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2016-08-21T21:50:24Z</dcterms:created>
  <dcterms:modified xsi:type="dcterms:W3CDTF">2016-09-14T02:50:52Z</dcterms:modified>
</cp:coreProperties>
</file>